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0730" windowHeight="11760" activeTab="1"/>
  </bookViews>
  <sheets>
    <sheet name="Không vay" sheetId="4" r:id="rId1"/>
    <sheet name="Có vay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5" l="1"/>
  <c r="E19" i="5"/>
  <c r="B19" i="5"/>
  <c r="B7" i="4"/>
  <c r="B8" i="4" s="1"/>
  <c r="C17" i="5" l="1"/>
  <c r="C16" i="5"/>
  <c r="C13" i="5"/>
  <c r="C18" i="5"/>
  <c r="C15" i="5"/>
  <c r="C14" i="5"/>
  <c r="C15" i="4"/>
  <c r="C19" i="5" l="1"/>
  <c r="D17" i="5" s="1"/>
  <c r="D19" i="5" s="1"/>
  <c r="C20" i="4"/>
  <c r="C17" i="4"/>
  <c r="C19" i="4"/>
  <c r="C16" i="4"/>
  <c r="C18" i="4"/>
  <c r="C20" i="5" l="1"/>
  <c r="B21" i="4"/>
  <c r="E21" i="4" l="1"/>
  <c r="C21" i="4" l="1"/>
  <c r="C22" i="4" l="1"/>
  <c r="D19" i="4"/>
  <c r="D21" i="4" s="1"/>
</calcChain>
</file>

<file path=xl/sharedStrings.xml><?xml version="1.0" encoding="utf-8"?>
<sst xmlns="http://schemas.openxmlformats.org/spreadsheetml/2006/main" count="60" uniqueCount="32">
  <si>
    <t>Căn hộ:</t>
  </si>
  <si>
    <t>TIẾN ĐỘ THANH TOÁN</t>
  </si>
  <si>
    <t>Đợt thanh toán</t>
  </si>
  <si>
    <t xml:space="preserve">Số tiền </t>
  </si>
  <si>
    <t>Tỷ lệ thanh toán</t>
  </si>
  <si>
    <t>Số tiền chiết khấu:</t>
  </si>
  <si>
    <t>Chiết khấu</t>
  </si>
  <si>
    <t>Phương thức thanh toán:</t>
  </si>
  <si>
    <t>Tiến độ thanh toán</t>
  </si>
  <si>
    <t>Tổng giá trị căn hộ tạm tính</t>
  </si>
  <si>
    <t>KHÔNG VAY TRẢ THEO TIẾN ĐỘ</t>
  </si>
  <si>
    <t>PHIẾU TÍNH GIÁ HH GRAND TOWER _ TẠM TÍNH</t>
  </si>
  <si>
    <t>I.Văn bản thỏa thuận</t>
  </si>
  <si>
    <t>100.000.000 VNĐ/căn</t>
  </si>
  <si>
    <t>10% tổng giá trị căn hộ (Đã gồm VAT)</t>
  </si>
  <si>
    <t>25% tổng giá trị căn hộ (Đã gồm VAT)</t>
  </si>
  <si>
    <t>5% tổng giá trị căn hộ (Đã gồm VAT)</t>
  </si>
  <si>
    <t>Đợt 1:Ký HĐMB (trong vòng 20 ngày kể từ ngày đặt cọc)</t>
  </si>
  <si>
    <t>Cọc giữ chỗ (Booking)</t>
  </si>
  <si>
    <t>30% Giá trị căn hộ (Gồm VAT, đã bao gồm lần 1)</t>
  </si>
  <si>
    <t>Đợt 2: Trong vòng 60 ngày kể từ ngày ký HĐMB</t>
  </si>
  <si>
    <t>15% tổng giá trị căn hộ (Đã gồm VAT)</t>
  </si>
  <si>
    <t>Đợt 3: Trong vòng 120 ngày kể từ ngày ký HĐMB</t>
  </si>
  <si>
    <t>Đợt 4: Trong vòng 180 ngày kể từ ngày ký HĐMB</t>
  </si>
  <si>
    <t>Phí bảo trì ( tạm tính) ~ 2% GTCH</t>
  </si>
  <si>
    <t>Ưu đãi chính sách tháng</t>
  </si>
  <si>
    <t>VAY TRẢ THEO TIẾN ĐỘ</t>
  </si>
  <si>
    <t>Giá trị căn hộ tạm tính (bao gồm VAT)</t>
  </si>
  <si>
    <t>Giá trị căn hộ tạm tính (Đã trừ các gói KM)</t>
  </si>
  <si>
    <t>Giá trị căn hộ tạm tính (đã trừ các gói KM)</t>
  </si>
  <si>
    <t>Đợt 5: Vào ngày theo Thông báo bàn giao của bên bán</t>
  </si>
  <si>
    <t>Đợt 6: Trong vòng 10 ngày kể từ ngày Bên Bán đã thông báo cho Bên Mua đã được cấp Giấy chứng nhận quyền sở hữu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</si>
</sst>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58408D"/>
      <name val="Arial"/>
      <family val="2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i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164" fontId="3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9" fontId="2" fillId="2" borderId="1" xfId="2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3" fontId="8" fillId="3" borderId="1" xfId="0" applyNumberFormat="1" applyFont="1" applyFill="1" applyBorder="1"/>
    <xf numFmtId="0" fontId="3" fillId="3" borderId="0" xfId="0" applyFont="1" applyFill="1" applyAlignment="1">
      <alignment horizontal="right" vertical="center"/>
    </xf>
    <xf numFmtId="3" fontId="4" fillId="3" borderId="1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1" fillId="3" borderId="1" xfId="0" applyNumberFormat="1" applyFont="1" applyFill="1" applyBorder="1" applyAlignment="1">
      <alignment vertical="center"/>
    </xf>
    <xf numFmtId="9" fontId="11" fillId="3" borderId="1" xfId="0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" xfId="1" builtinId="3"/>
    <cellStyle name="Comma 2 7" xf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A19" sqref="A19:A20"/>
    </sheetView>
  </sheetViews>
  <sheetFormatPr defaultColWidth="9.140625" defaultRowHeight="15" x14ac:dyDescent="0.25"/>
  <cols>
    <col min="1" max="1" width="56" style="3" customWidth="1"/>
    <col min="2" max="3" width="19.7109375" style="3" customWidth="1"/>
    <col min="4" max="4" width="20.42578125" style="3" customWidth="1"/>
    <col min="5" max="5" width="44.140625" style="2" customWidth="1"/>
    <col min="6" max="6" width="14.28515625" customWidth="1"/>
    <col min="7" max="7" width="9.140625" style="3"/>
    <col min="8" max="8" width="24.28515625" style="3" customWidth="1"/>
    <col min="9" max="9" width="9.140625" style="3"/>
    <col min="10" max="10" width="11.7109375" style="3" bestFit="1" customWidth="1"/>
    <col min="11" max="11" width="10.7109375" style="3" bestFit="1" customWidth="1"/>
    <col min="12" max="16384" width="9.140625" style="3"/>
  </cols>
  <sheetData>
    <row r="1" spans="1:10" ht="27.75" customHeight="1" x14ac:dyDescent="0.25">
      <c r="A1" s="40" t="s">
        <v>11</v>
      </c>
      <c r="B1" s="40"/>
      <c r="C1" s="40"/>
      <c r="D1" s="40"/>
      <c r="E1" s="40"/>
      <c r="F1" s="18"/>
    </row>
    <row r="2" spans="1:10" x14ac:dyDescent="0.25">
      <c r="F2" s="3"/>
    </row>
    <row r="3" spans="1:10" ht="20.25" customHeight="1" x14ac:dyDescent="0.25">
      <c r="A3" s="27" t="s">
        <v>0</v>
      </c>
      <c r="B3" s="28"/>
      <c r="C3" s="29"/>
      <c r="D3" s="29"/>
    </row>
    <row r="4" spans="1:10" ht="20.25" customHeight="1" x14ac:dyDescent="0.25">
      <c r="A4" s="27" t="s">
        <v>27</v>
      </c>
      <c r="B4" s="33"/>
      <c r="C4" s="26"/>
      <c r="D4" s="26"/>
      <c r="F4" s="19"/>
    </row>
    <row r="5" spans="1:10" ht="20.25" customHeight="1" x14ac:dyDescent="0.25">
      <c r="A5" s="27" t="s">
        <v>25</v>
      </c>
      <c r="B5" s="37">
        <v>150000000</v>
      </c>
      <c r="C5" s="26"/>
      <c r="D5" s="26"/>
      <c r="F5" s="19"/>
    </row>
    <row r="6" spans="1:10" ht="20.25" customHeight="1" x14ac:dyDescent="0.25">
      <c r="A6" s="27" t="s">
        <v>6</v>
      </c>
      <c r="B6" s="38">
        <v>0.06</v>
      </c>
      <c r="C6" s="29"/>
      <c r="D6" s="29"/>
    </row>
    <row r="7" spans="1:10" ht="20.25" customHeight="1" x14ac:dyDescent="0.25">
      <c r="A7" s="27" t="s">
        <v>5</v>
      </c>
      <c r="B7" s="32">
        <f>(B4-B5)*B6</f>
        <v>-9000000</v>
      </c>
      <c r="C7" s="29"/>
      <c r="D7" s="29"/>
    </row>
    <row r="8" spans="1:10" ht="20.25" customHeight="1" x14ac:dyDescent="0.25">
      <c r="A8" s="27" t="s">
        <v>29</v>
      </c>
      <c r="B8" s="33">
        <f>B4-B5-B7</f>
        <v>-141000000</v>
      </c>
      <c r="C8" s="34"/>
      <c r="D8" s="34"/>
    </row>
    <row r="9" spans="1:10" ht="20.25" customHeight="1" x14ac:dyDescent="0.25">
      <c r="A9" s="35" t="s">
        <v>7</v>
      </c>
      <c r="B9" s="29" t="s">
        <v>10</v>
      </c>
      <c r="C9" s="4"/>
      <c r="D9" s="4"/>
      <c r="J9" s="4"/>
    </row>
    <row r="10" spans="1:10" ht="9" customHeight="1" x14ac:dyDescent="0.25">
      <c r="A10" s="15"/>
      <c r="B10" s="15"/>
      <c r="C10" s="15"/>
      <c r="D10" s="15"/>
    </row>
    <row r="11" spans="1:10" ht="30.6" customHeight="1" x14ac:dyDescent="0.25">
      <c r="A11" s="39" t="s">
        <v>1</v>
      </c>
      <c r="B11" s="39"/>
      <c r="C11" s="39"/>
      <c r="D11" s="39"/>
      <c r="E11" s="39"/>
    </row>
    <row r="12" spans="1:10" s="1" customFormat="1" ht="33" customHeight="1" x14ac:dyDescent="0.25">
      <c r="A12" s="5" t="s">
        <v>2</v>
      </c>
      <c r="B12" s="5" t="s">
        <v>4</v>
      </c>
      <c r="C12" s="5" t="s">
        <v>3</v>
      </c>
      <c r="D12" s="20" t="s">
        <v>24</v>
      </c>
      <c r="E12" s="5" t="s">
        <v>8</v>
      </c>
      <c r="G12" s="13"/>
    </row>
    <row r="13" spans="1:10" s="1" customFormat="1" ht="18.75" customHeight="1" x14ac:dyDescent="0.25">
      <c r="A13" s="5" t="s">
        <v>12</v>
      </c>
      <c r="B13" s="5"/>
      <c r="C13" s="5"/>
      <c r="D13" s="5"/>
      <c r="E13" s="5"/>
      <c r="G13" s="13"/>
    </row>
    <row r="14" spans="1:10" ht="35.25" customHeight="1" x14ac:dyDescent="0.25">
      <c r="A14" s="9" t="s">
        <v>18</v>
      </c>
      <c r="B14" s="10"/>
      <c r="C14" s="6">
        <v>100000000</v>
      </c>
      <c r="D14" s="6"/>
      <c r="E14" s="7" t="s">
        <v>13</v>
      </c>
    </row>
    <row r="15" spans="1:10" ht="35.25" customHeight="1" x14ac:dyDescent="0.25">
      <c r="A15" s="9" t="s">
        <v>17</v>
      </c>
      <c r="B15" s="8">
        <v>0.3</v>
      </c>
      <c r="C15" s="6">
        <f>B8*B15-C14</f>
        <v>-142300000</v>
      </c>
      <c r="D15" s="6"/>
      <c r="E15" s="9" t="s">
        <v>19</v>
      </c>
    </row>
    <row r="16" spans="1:10" ht="35.25" customHeight="1" x14ac:dyDescent="0.25">
      <c r="A16" s="9" t="s">
        <v>20</v>
      </c>
      <c r="B16" s="8">
        <v>0.15</v>
      </c>
      <c r="C16" s="6">
        <f>B16*B8</f>
        <v>-21150000</v>
      </c>
      <c r="D16" s="6"/>
      <c r="E16" s="9" t="s">
        <v>21</v>
      </c>
      <c r="H16" s="12"/>
    </row>
    <row r="17" spans="1:7" ht="35.25" customHeight="1" x14ac:dyDescent="0.25">
      <c r="A17" s="9" t="s">
        <v>22</v>
      </c>
      <c r="B17" s="8">
        <v>0.15</v>
      </c>
      <c r="C17" s="6">
        <f>B17*B8</f>
        <v>-21150000</v>
      </c>
      <c r="D17" s="6"/>
      <c r="E17" s="9" t="s">
        <v>21</v>
      </c>
    </row>
    <row r="18" spans="1:7" ht="35.25" customHeight="1" x14ac:dyDescent="0.25">
      <c r="A18" s="9" t="s">
        <v>23</v>
      </c>
      <c r="B18" s="8">
        <v>0.1</v>
      </c>
      <c r="C18" s="6">
        <f>B18*B8</f>
        <v>-14100000</v>
      </c>
      <c r="D18" s="6"/>
      <c r="E18" s="9" t="s">
        <v>14</v>
      </c>
    </row>
    <row r="19" spans="1:7" ht="35.25" customHeight="1" x14ac:dyDescent="0.25">
      <c r="A19" s="9" t="s">
        <v>30</v>
      </c>
      <c r="B19" s="8">
        <v>0.25</v>
      </c>
      <c r="C19" s="6">
        <f>B19*B8</f>
        <v>-35250000</v>
      </c>
      <c r="D19" s="6">
        <f>C21*0.02</f>
        <v>-2820000</v>
      </c>
      <c r="E19" s="9" t="s">
        <v>15</v>
      </c>
    </row>
    <row r="20" spans="1:7" ht="35.25" customHeight="1" x14ac:dyDescent="0.25">
      <c r="A20" s="9" t="s">
        <v>31</v>
      </c>
      <c r="B20" s="8">
        <v>0.05</v>
      </c>
      <c r="C20" s="6">
        <f>B20*B8</f>
        <v>-7050000</v>
      </c>
      <c r="D20" s="6"/>
      <c r="E20" s="9" t="s">
        <v>16</v>
      </c>
    </row>
    <row r="21" spans="1:7" ht="29.25" customHeight="1" x14ac:dyDescent="0.25">
      <c r="A21" s="16" t="s">
        <v>9</v>
      </c>
      <c r="B21" s="17">
        <f>SUM(B14:B20)</f>
        <v>1</v>
      </c>
      <c r="C21" s="11">
        <f>SUM(C14:C20)</f>
        <v>-141000000</v>
      </c>
      <c r="D21" s="11">
        <f>D19</f>
        <v>-2820000</v>
      </c>
      <c r="E21" s="11">
        <f t="shared" ref="E21" si="0">SUM(E14:E20)</f>
        <v>0</v>
      </c>
    </row>
    <row r="22" spans="1:7" x14ac:dyDescent="0.25">
      <c r="C22" s="4">
        <f>C21-B8</f>
        <v>0</v>
      </c>
      <c r="D22" s="4"/>
    </row>
    <row r="23" spans="1:7" ht="34.5" customHeight="1" x14ac:dyDescent="0.25">
      <c r="A23" s="14"/>
      <c r="C23" s="4"/>
      <c r="D23" s="4"/>
    </row>
    <row r="24" spans="1:7" x14ac:dyDescent="0.25">
      <c r="E24" s="21"/>
      <c r="F24" s="22"/>
      <c r="G24" s="23"/>
    </row>
    <row r="25" spans="1:7" x14ac:dyDescent="0.25">
      <c r="E25" s="21"/>
      <c r="F25" s="22"/>
      <c r="G25" s="23"/>
    </row>
    <row r="26" spans="1:7" x14ac:dyDescent="0.25">
      <c r="E26" s="24"/>
      <c r="F26" s="25"/>
      <c r="G26" s="23"/>
    </row>
    <row r="27" spans="1:7" x14ac:dyDescent="0.25">
      <c r="E27" s="21"/>
      <c r="F27" s="22"/>
      <c r="G27" s="23"/>
    </row>
    <row r="28" spans="1:7" x14ac:dyDescent="0.25">
      <c r="E28" s="21"/>
      <c r="F28" s="22"/>
      <c r="G28" s="23"/>
    </row>
    <row r="29" spans="1:7" x14ac:dyDescent="0.25">
      <c r="E29" s="21"/>
      <c r="F29" s="22"/>
      <c r="G29" s="23"/>
    </row>
    <row r="30" spans="1:7" x14ac:dyDescent="0.25">
      <c r="C30" s="12"/>
      <c r="D30" s="12"/>
    </row>
  </sheetData>
  <mergeCells count="2">
    <mergeCell ref="A11:E11"/>
    <mergeCell ref="A1:E1"/>
  </mergeCells>
  <pageMargins left="1.25" right="0.2" top="0.25" bottom="0.2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zoomScaleNormal="100" workbookViewId="0">
      <selection activeCell="K14" sqref="K14"/>
    </sheetView>
  </sheetViews>
  <sheetFormatPr defaultColWidth="9.140625" defaultRowHeight="15" x14ac:dyDescent="0.25"/>
  <cols>
    <col min="1" max="1" width="52.28515625" style="3" customWidth="1"/>
    <col min="2" max="2" width="22.28515625" style="3" customWidth="1"/>
    <col min="3" max="3" width="19.7109375" style="3" customWidth="1"/>
    <col min="4" max="4" width="20" style="3" customWidth="1"/>
    <col min="5" max="5" width="44.85546875" style="2" customWidth="1"/>
    <col min="6" max="6" width="14.28515625" customWidth="1"/>
    <col min="7" max="7" width="9.140625" style="3"/>
    <col min="8" max="8" width="24.28515625" style="3" customWidth="1"/>
    <col min="9" max="9" width="9.140625" style="3"/>
    <col min="10" max="10" width="11.7109375" style="3" bestFit="1" customWidth="1"/>
    <col min="11" max="11" width="10.7109375" style="3" bestFit="1" customWidth="1"/>
    <col min="12" max="16384" width="9.140625" style="3"/>
  </cols>
  <sheetData>
    <row r="1" spans="1:10" ht="27.75" customHeight="1" x14ac:dyDescent="0.25">
      <c r="A1" s="41" t="s">
        <v>11</v>
      </c>
      <c r="B1" s="41"/>
      <c r="C1" s="41"/>
      <c r="D1" s="41"/>
      <c r="E1" s="41"/>
      <c r="F1" s="18"/>
    </row>
    <row r="2" spans="1:10" x14ac:dyDescent="0.25">
      <c r="F2" s="3"/>
    </row>
    <row r="3" spans="1:10" ht="20.25" customHeight="1" x14ac:dyDescent="0.25">
      <c r="A3" s="27" t="s">
        <v>0</v>
      </c>
      <c r="B3" s="28"/>
      <c r="C3" s="29"/>
      <c r="D3" s="2"/>
      <c r="E3"/>
      <c r="F3" s="3"/>
    </row>
    <row r="4" spans="1:10" ht="20.25" customHeight="1" x14ac:dyDescent="0.25">
      <c r="A4" s="27" t="s">
        <v>27</v>
      </c>
      <c r="B4" s="30"/>
      <c r="C4" s="31"/>
      <c r="D4" s="2"/>
      <c r="E4" s="19"/>
      <c r="F4" s="3"/>
    </row>
    <row r="5" spans="1:10" ht="20.25" customHeight="1" x14ac:dyDescent="0.25">
      <c r="A5" s="27" t="s">
        <v>25</v>
      </c>
      <c r="B5" s="37">
        <v>150000000</v>
      </c>
      <c r="C5" s="31"/>
      <c r="D5" s="2"/>
      <c r="E5" s="19"/>
      <c r="F5" s="3"/>
    </row>
    <row r="6" spans="1:10" ht="20.25" customHeight="1" x14ac:dyDescent="0.25">
      <c r="A6" s="27" t="s">
        <v>28</v>
      </c>
      <c r="B6" s="33">
        <f>B4-B5</f>
        <v>-150000000</v>
      </c>
      <c r="C6" s="34"/>
      <c r="D6" s="2"/>
      <c r="E6"/>
      <c r="F6" s="3"/>
    </row>
    <row r="7" spans="1:10" ht="20.25" customHeight="1" x14ac:dyDescent="0.25">
      <c r="A7" s="35" t="s">
        <v>7</v>
      </c>
      <c r="B7" s="29" t="s">
        <v>26</v>
      </c>
      <c r="C7" s="36"/>
      <c r="D7" s="4"/>
      <c r="J7" s="4"/>
    </row>
    <row r="8" spans="1:10" ht="9" customHeight="1" x14ac:dyDescent="0.25">
      <c r="A8" s="15"/>
      <c r="B8" s="15"/>
      <c r="C8" s="15"/>
      <c r="D8" s="15"/>
    </row>
    <row r="9" spans="1:10" ht="30" customHeight="1" x14ac:dyDescent="0.25">
      <c r="A9" s="39" t="s">
        <v>1</v>
      </c>
      <c r="B9" s="39"/>
      <c r="C9" s="39"/>
      <c r="D9" s="39"/>
      <c r="E9" s="39"/>
    </row>
    <row r="10" spans="1:10" s="1" customFormat="1" ht="33" customHeight="1" x14ac:dyDescent="0.25">
      <c r="A10" s="5" t="s">
        <v>2</v>
      </c>
      <c r="B10" s="5" t="s">
        <v>4</v>
      </c>
      <c r="C10" s="5" t="s">
        <v>3</v>
      </c>
      <c r="D10" s="20" t="s">
        <v>24</v>
      </c>
      <c r="E10" s="5" t="s">
        <v>8</v>
      </c>
      <c r="G10" s="13"/>
    </row>
    <row r="11" spans="1:10" s="1" customFormat="1" ht="18.75" customHeight="1" x14ac:dyDescent="0.25">
      <c r="A11" s="5" t="s">
        <v>12</v>
      </c>
      <c r="B11" s="5"/>
      <c r="C11" s="5"/>
      <c r="D11" s="5"/>
      <c r="E11" s="5"/>
      <c r="G11" s="13"/>
    </row>
    <row r="12" spans="1:10" ht="34.5" customHeight="1" x14ac:dyDescent="0.25">
      <c r="A12" s="9" t="s">
        <v>18</v>
      </c>
      <c r="B12" s="10"/>
      <c r="C12" s="6">
        <v>100000000</v>
      </c>
      <c r="D12" s="6"/>
      <c r="E12" s="7" t="s">
        <v>13</v>
      </c>
    </row>
    <row r="13" spans="1:10" ht="34.5" customHeight="1" x14ac:dyDescent="0.25">
      <c r="A13" s="9" t="s">
        <v>17</v>
      </c>
      <c r="B13" s="8">
        <v>0.3</v>
      </c>
      <c r="C13" s="6">
        <f>B6*B13-C12</f>
        <v>-145000000</v>
      </c>
      <c r="D13" s="6"/>
      <c r="E13" s="9" t="s">
        <v>19</v>
      </c>
    </row>
    <row r="14" spans="1:10" ht="34.5" customHeight="1" x14ac:dyDescent="0.25">
      <c r="A14" s="9" t="s">
        <v>20</v>
      </c>
      <c r="B14" s="8">
        <v>0.15</v>
      </c>
      <c r="C14" s="6">
        <f>B14*B6</f>
        <v>-22500000</v>
      </c>
      <c r="D14" s="6"/>
      <c r="E14" s="9" t="s">
        <v>21</v>
      </c>
      <c r="H14" s="12"/>
    </row>
    <row r="15" spans="1:10" ht="34.5" customHeight="1" x14ac:dyDescent="0.25">
      <c r="A15" s="9" t="s">
        <v>22</v>
      </c>
      <c r="B15" s="8">
        <v>0.15</v>
      </c>
      <c r="C15" s="6">
        <f>B15*B6</f>
        <v>-22500000</v>
      </c>
      <c r="D15" s="6"/>
      <c r="E15" s="9" t="s">
        <v>21</v>
      </c>
    </row>
    <row r="16" spans="1:10" ht="34.5" customHeight="1" x14ac:dyDescent="0.25">
      <c r="A16" s="9" t="s">
        <v>23</v>
      </c>
      <c r="B16" s="8">
        <v>0.1</v>
      </c>
      <c r="C16" s="6">
        <f>B16*B6</f>
        <v>-15000000</v>
      </c>
      <c r="D16" s="6"/>
      <c r="E16" s="9" t="s">
        <v>14</v>
      </c>
    </row>
    <row r="17" spans="1:8" ht="34.5" customHeight="1" x14ac:dyDescent="0.25">
      <c r="A17" s="9" t="s">
        <v>30</v>
      </c>
      <c r="B17" s="8">
        <v>0.25</v>
      </c>
      <c r="C17" s="6">
        <f>B17*B6</f>
        <v>-37500000</v>
      </c>
      <c r="D17" s="6">
        <f>C19*0.02</f>
        <v>-3000000</v>
      </c>
      <c r="E17" s="9" t="s">
        <v>15</v>
      </c>
    </row>
    <row r="18" spans="1:8" ht="43.5" customHeight="1" x14ac:dyDescent="0.25">
      <c r="A18" s="9" t="s">
        <v>31</v>
      </c>
      <c r="B18" s="8">
        <v>0.05</v>
      </c>
      <c r="C18" s="6">
        <f>B18*B6</f>
        <v>-7500000</v>
      </c>
      <c r="D18" s="6"/>
      <c r="E18" s="9" t="s">
        <v>16</v>
      </c>
    </row>
    <row r="19" spans="1:8" ht="29.25" customHeight="1" x14ac:dyDescent="0.25">
      <c r="A19" s="16" t="s">
        <v>9</v>
      </c>
      <c r="B19" s="17">
        <f>SUM(B12:B18)</f>
        <v>1</v>
      </c>
      <c r="C19" s="11">
        <f>SUM(C12:C18)</f>
        <v>-150000000</v>
      </c>
      <c r="D19" s="11">
        <f>D17</f>
        <v>-3000000</v>
      </c>
      <c r="E19" s="11">
        <f t="shared" ref="E19" si="0">SUM(E12:E18)</f>
        <v>0</v>
      </c>
    </row>
    <row r="20" spans="1:8" x14ac:dyDescent="0.25">
      <c r="C20" s="4">
        <f>C19-B6</f>
        <v>0</v>
      </c>
      <c r="D20" s="4"/>
    </row>
    <row r="21" spans="1:8" ht="34.5" customHeight="1" x14ac:dyDescent="0.25">
      <c r="A21" s="14"/>
      <c r="C21" s="4"/>
      <c r="D21" s="4"/>
    </row>
    <row r="23" spans="1:8" x14ac:dyDescent="0.25">
      <c r="E23" s="21"/>
      <c r="F23" s="22"/>
      <c r="G23" s="23"/>
      <c r="H23" s="23"/>
    </row>
    <row r="24" spans="1:8" x14ac:dyDescent="0.25">
      <c r="E24" s="24"/>
      <c r="F24" s="25"/>
      <c r="G24" s="23"/>
      <c r="H24" s="23"/>
    </row>
    <row r="25" spans="1:8" x14ac:dyDescent="0.25">
      <c r="E25" s="21"/>
      <c r="F25" s="22"/>
      <c r="G25" s="23"/>
      <c r="H25" s="23"/>
    </row>
    <row r="26" spans="1:8" x14ac:dyDescent="0.25">
      <c r="E26" s="21"/>
      <c r="F26" s="22"/>
      <c r="G26" s="23"/>
      <c r="H26" s="23"/>
    </row>
    <row r="27" spans="1:8" x14ac:dyDescent="0.25">
      <c r="E27" s="21"/>
      <c r="F27" s="22"/>
      <c r="G27" s="23"/>
      <c r="H27" s="23"/>
    </row>
    <row r="28" spans="1:8" x14ac:dyDescent="0.25">
      <c r="C28" s="12"/>
      <c r="D28" s="12"/>
      <c r="E28" s="21"/>
      <c r="F28" s="22"/>
      <c r="G28" s="23"/>
      <c r="H28" s="23"/>
    </row>
    <row r="29" spans="1:8" x14ac:dyDescent="0.25">
      <c r="E29" s="21"/>
      <c r="F29" s="22"/>
      <c r="G29" s="23"/>
      <c r="H29" s="23"/>
    </row>
  </sheetData>
  <mergeCells count="2">
    <mergeCell ref="A1:E1"/>
    <mergeCell ref="A9:E9"/>
  </mergeCells>
  <pageMargins left="1.25" right="0.2" top="0.25" bottom="0.2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Không vay</vt:lpstr>
      <vt:lpstr>Có vay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2023-02-16T04:37:01Z</dcterms:modified>
</cp:coreProperties>
</file>